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<sst xmlns="http://schemas.openxmlformats.org/spreadsheetml/2006/main" count="36" uniqueCount="36">
  <si>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A. Evaluarea capacităţii resurselor tehnice 40%</t>
  </si>
  <si>
    <t xml:space="preserve">    B. Evaluarea resurselor umane 60%</t>
  </si>
  <si>
    <t>DENUMRE FURNIZOR</t>
  </si>
  <si>
    <t>valoare capacitate tehnica</t>
  </si>
  <si>
    <t>valoare resurse umane</t>
  </si>
  <si>
    <t>0</t>
  </si>
  <si>
    <t>1</t>
  </si>
  <si>
    <t>cabinet recup.Spital jud.</t>
  </si>
  <si>
    <t>Cabinet recuperare Spital CF</t>
  </si>
  <si>
    <t>Cabinet spital Baia de Arama</t>
  </si>
  <si>
    <t>Cabinet dr.Zimta Mariana</t>
  </si>
  <si>
    <t>cabinet recup.Spital Orsova.</t>
  </si>
  <si>
    <t>SCM Clinica Medaida</t>
  </si>
  <si>
    <t>Centrul de recuperare Provitam</t>
  </si>
  <si>
    <t>Cabinet Statiune Bala</t>
  </si>
  <si>
    <t>SC Novastar SRL</t>
  </si>
  <si>
    <t>coeficient</t>
  </si>
  <si>
    <t xml:space="preserve">CREDIT DE ANGAJAMENTI  CF. FILA BUGET  </t>
  </si>
  <si>
    <t>B) nr.puncte evaluarea resurselor umane</t>
  </si>
  <si>
    <t>valoare de contractat tr.I 2016</t>
  </si>
  <si>
    <t>NR. CONTR</t>
  </si>
  <si>
    <t>3=2*97.78195</t>
  </si>
  <si>
    <t>5=4*229.86</t>
  </si>
  <si>
    <t>6=3+5</t>
  </si>
  <si>
    <t>290</t>
  </si>
  <si>
    <t>270</t>
  </si>
  <si>
    <t>5</t>
  </si>
  <si>
    <t>291</t>
  </si>
  <si>
    <t>46</t>
  </si>
  <si>
    <t>292</t>
  </si>
  <si>
    <t>293</t>
  </si>
  <si>
    <t>14</t>
  </si>
  <si>
    <t>45</t>
  </si>
  <si>
    <t>TOTAL PUNCTE</t>
  </si>
  <si>
    <t>A)   nr.puncte evaluarea capacitatii tehnice</t>
  </si>
  <si>
    <t>SITUATIE  VALORI DE CONTRACT TRIM. I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</si>
</sst>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wrapText="1"/>
    </xf>
    <xf numFmtId="4" fontId="23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23" fillId="0" borderId="1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49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 applyProtection="1">
      <alignment/>
      <protection locked="0"/>
    </xf>
    <xf numFmtId="4" fontId="22" fillId="0" borderId="11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/>
    </xf>
    <xf numFmtId="4" fontId="22" fillId="0" borderId="10" xfId="0" applyNumberFormat="1" applyFont="1" applyBorder="1" applyAlignment="1" applyProtection="1">
      <alignment/>
      <protection locked="0"/>
    </xf>
    <xf numFmtId="4" fontId="22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distributed" wrapText="1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65" fontId="23" fillId="0" borderId="10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" fontId="25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3" sqref="G3"/>
    </sheetView>
  </sheetViews>
  <sheetFormatPr defaultColWidth="9.140625" defaultRowHeight="12.75"/>
  <cols>
    <col min="1" max="1" width="27.421875" style="0" customWidth="1"/>
    <col min="2" max="2" width="8.57421875" style="0" customWidth="1"/>
    <col min="3" max="3" width="9.28125" style="0" customWidth="1"/>
    <col min="4" max="4" width="10.57421875" style="0" customWidth="1"/>
    <col min="6" max="6" width="11.28125" style="0" customWidth="1"/>
    <col min="7" max="7" width="11.421875" style="0" customWidth="1"/>
    <col min="8" max="8" width="12.00390625" style="0" bestFit="1" customWidth="1"/>
  </cols>
  <sheetData>
    <row r="1" spans="1:8" ht="15">
      <c r="A1" s="1"/>
      <c r="B1" s="1"/>
      <c r="C1" s="1"/>
      <c r="D1" s="1"/>
      <c r="E1" s="1"/>
      <c r="F1" s="1"/>
      <c r="G1" s="2"/>
      <c r="H1" s="1"/>
    </row>
    <row r="2" spans="1:8" ht="14.25">
      <c r="A2" s="38" t="s">
        <v>35</v>
      </c>
      <c r="B2" s="38"/>
      <c r="C2" s="38"/>
      <c r="D2" s="38"/>
      <c r="E2" s="38"/>
      <c r="F2" s="38"/>
      <c r="G2" s="38"/>
      <c r="H2" s="1"/>
    </row>
    <row r="3" spans="1:8" ht="14.25">
      <c r="A3" s="3"/>
      <c r="B3" s="3"/>
      <c r="C3" s="3"/>
      <c r="D3" s="3"/>
      <c r="E3" s="3"/>
      <c r="F3" s="3"/>
      <c r="G3" s="3"/>
      <c r="H3" s="1"/>
    </row>
    <row r="4" spans="1:8" ht="15">
      <c r="A4" s="39" t="s">
        <v>17</v>
      </c>
      <c r="B4" s="40"/>
      <c r="C4" s="41"/>
      <c r="D4" s="4">
        <v>245000</v>
      </c>
      <c r="E4" s="4"/>
      <c r="F4" s="5"/>
      <c r="G4" s="5"/>
      <c r="H4" s="1"/>
    </row>
    <row r="5" spans="1:8" ht="15">
      <c r="A5" s="6"/>
      <c r="B5" s="6"/>
      <c r="C5" s="8"/>
      <c r="D5" s="4"/>
      <c r="E5" s="4"/>
      <c r="F5" s="4"/>
      <c r="G5" s="5"/>
      <c r="H5" s="1"/>
    </row>
    <row r="6" spans="1:8" ht="15">
      <c r="A6" s="7" t="s">
        <v>0</v>
      </c>
      <c r="B6" s="7"/>
      <c r="C6" s="8"/>
      <c r="D6" s="4">
        <f>40*D4/100</f>
        <v>98000</v>
      </c>
      <c r="E6" s="4"/>
      <c r="F6" s="4"/>
      <c r="G6" s="5"/>
      <c r="H6" s="1"/>
    </row>
    <row r="7" spans="1:8" ht="15">
      <c r="A7" s="7" t="s">
        <v>1</v>
      </c>
      <c r="B7" s="7"/>
      <c r="C7" s="10"/>
      <c r="D7" s="4">
        <f>60*D4/100</f>
        <v>147000</v>
      </c>
      <c r="E7" s="4"/>
      <c r="F7" s="4"/>
      <c r="G7" s="5"/>
      <c r="H7" s="1"/>
    </row>
    <row r="8" spans="1:8" s="25" customFormat="1" ht="75">
      <c r="A8" s="11" t="s">
        <v>2</v>
      </c>
      <c r="B8" s="20" t="s">
        <v>20</v>
      </c>
      <c r="C8" s="21" t="s">
        <v>34</v>
      </c>
      <c r="D8" s="22" t="s">
        <v>3</v>
      </c>
      <c r="E8" s="22" t="s">
        <v>18</v>
      </c>
      <c r="F8" s="23" t="s">
        <v>4</v>
      </c>
      <c r="G8" s="24" t="s">
        <v>19</v>
      </c>
      <c r="H8" s="12"/>
    </row>
    <row r="9" spans="1:8" s="30" customFormat="1" ht="15">
      <c r="A9" s="11" t="s">
        <v>5</v>
      </c>
      <c r="B9" s="11" t="s">
        <v>6</v>
      </c>
      <c r="C9" s="26">
        <v>2</v>
      </c>
      <c r="D9" s="37" t="s">
        <v>21</v>
      </c>
      <c r="E9" s="27">
        <v>4</v>
      </c>
      <c r="F9" s="27" t="s">
        <v>22</v>
      </c>
      <c r="G9" s="28" t="s">
        <v>23</v>
      </c>
      <c r="H9" s="29"/>
    </row>
    <row r="10" spans="1:8" s="25" customFormat="1" ht="15">
      <c r="A10" s="13" t="s">
        <v>7</v>
      </c>
      <c r="B10" s="11" t="s">
        <v>24</v>
      </c>
      <c r="C10" s="14">
        <v>75</v>
      </c>
      <c r="D10" s="9">
        <f>C10*C20</f>
        <v>7333.645969488041</v>
      </c>
      <c r="E10" s="9">
        <v>75</v>
      </c>
      <c r="F10" s="9">
        <f>E10*E20</f>
        <v>17239.761692545853</v>
      </c>
      <c r="G10" s="15">
        <f>D10+F10</f>
        <v>24573.407662033896</v>
      </c>
      <c r="H10" s="16"/>
    </row>
    <row r="11" spans="1:8" s="25" customFormat="1" ht="15">
      <c r="A11" s="13" t="s">
        <v>8</v>
      </c>
      <c r="B11" s="11" t="s">
        <v>25</v>
      </c>
      <c r="C11" s="14">
        <v>65.83</v>
      </c>
      <c r="D11" s="9">
        <f>C11*C20</f>
        <v>6436.985522285303</v>
      </c>
      <c r="E11" s="9">
        <v>29.5</v>
      </c>
      <c r="F11" s="9">
        <f>E11*E20</f>
        <v>6780.97293240137</v>
      </c>
      <c r="G11" s="15">
        <f aca="true" t="shared" si="0" ref="G11:G18">D11+F11</f>
        <v>13217.958454686672</v>
      </c>
      <c r="H11" s="16"/>
    </row>
    <row r="12" spans="1:8" s="25" customFormat="1" ht="15">
      <c r="A12" s="13" t="s">
        <v>9</v>
      </c>
      <c r="B12" s="11" t="s">
        <v>26</v>
      </c>
      <c r="C12" s="14">
        <v>60</v>
      </c>
      <c r="D12" s="9">
        <f>C12*C20</f>
        <v>5866.916775590433</v>
      </c>
      <c r="E12" s="9">
        <v>77</v>
      </c>
      <c r="F12" s="9">
        <f>E12*E20</f>
        <v>17699.488671013743</v>
      </c>
      <c r="G12" s="15">
        <f t="shared" si="0"/>
        <v>23566.405446604178</v>
      </c>
      <c r="H12" s="16"/>
    </row>
    <row r="13" spans="1:8" s="25" customFormat="1" ht="15">
      <c r="A13" s="13" t="s">
        <v>10</v>
      </c>
      <c r="B13" s="11" t="s">
        <v>27</v>
      </c>
      <c r="C13" s="14">
        <v>160</v>
      </c>
      <c r="D13" s="9">
        <f>C13*C20</f>
        <v>15645.111401574488</v>
      </c>
      <c r="E13" s="9">
        <v>85.8</v>
      </c>
      <c r="F13" s="9">
        <f>E13*E20</f>
        <v>19722.287376272456</v>
      </c>
      <c r="G13" s="15">
        <f t="shared" si="0"/>
        <v>35367.398777846945</v>
      </c>
      <c r="H13" s="16"/>
    </row>
    <row r="14" spans="1:8" s="25" customFormat="1" ht="15">
      <c r="A14" s="13" t="s">
        <v>11</v>
      </c>
      <c r="B14" s="11" t="s">
        <v>28</v>
      </c>
      <c r="C14" s="14">
        <v>89.99</v>
      </c>
      <c r="D14" s="9">
        <f>C14*C20</f>
        <v>8799.39734392305</v>
      </c>
      <c r="E14" s="9">
        <v>32.71</v>
      </c>
      <c r="F14" s="9">
        <f>E14*E20</f>
        <v>7518.834732842332</v>
      </c>
      <c r="G14" s="15">
        <f t="shared" si="0"/>
        <v>16318.232076765384</v>
      </c>
      <c r="H14" s="16"/>
    </row>
    <row r="15" spans="1:8" s="25" customFormat="1" ht="15">
      <c r="A15" s="13" t="s">
        <v>12</v>
      </c>
      <c r="B15" s="11" t="s">
        <v>29</v>
      </c>
      <c r="C15" s="14">
        <v>100</v>
      </c>
      <c r="D15" s="9">
        <f>C15*C20</f>
        <v>9778.194625984055</v>
      </c>
      <c r="E15" s="9">
        <v>77</v>
      </c>
      <c r="F15" s="9">
        <f>E15*E20</f>
        <v>17699.488671013743</v>
      </c>
      <c r="G15" s="15">
        <f t="shared" si="0"/>
        <v>27477.6832969978</v>
      </c>
      <c r="H15" s="16"/>
    </row>
    <row r="16" spans="1:8" s="25" customFormat="1" ht="15">
      <c r="A16" s="13" t="s">
        <v>13</v>
      </c>
      <c r="B16" s="11" t="s">
        <v>30</v>
      </c>
      <c r="C16" s="14">
        <v>100</v>
      </c>
      <c r="D16" s="9">
        <f>C16*C20</f>
        <v>9778.194625984055</v>
      </c>
      <c r="E16" s="9">
        <v>65</v>
      </c>
      <c r="F16" s="9">
        <f>E16*E20</f>
        <v>14941.126800206408</v>
      </c>
      <c r="G16" s="15">
        <f t="shared" si="0"/>
        <v>24719.321426190465</v>
      </c>
      <c r="H16" s="16"/>
    </row>
    <row r="17" spans="1:8" s="25" customFormat="1" ht="15">
      <c r="A17" s="17" t="s">
        <v>14</v>
      </c>
      <c r="B17" s="11" t="s">
        <v>31</v>
      </c>
      <c r="C17" s="14">
        <v>256.41</v>
      </c>
      <c r="D17" s="9">
        <f>C17*C20</f>
        <v>25072.268840485718</v>
      </c>
      <c r="E17" s="9">
        <v>135</v>
      </c>
      <c r="F17" s="9">
        <f>E17*E20</f>
        <v>31031.57104658254</v>
      </c>
      <c r="G17" s="15">
        <f t="shared" si="0"/>
        <v>56103.83988706826</v>
      </c>
      <c r="H17" s="16"/>
    </row>
    <row r="18" spans="1:8" s="25" customFormat="1" ht="15">
      <c r="A18" s="13" t="s">
        <v>15</v>
      </c>
      <c r="B18" s="11" t="s">
        <v>32</v>
      </c>
      <c r="C18" s="14">
        <v>95</v>
      </c>
      <c r="D18" s="9">
        <f>C18*C20</f>
        <v>9289.284894684852</v>
      </c>
      <c r="E18" s="9">
        <v>62.5</v>
      </c>
      <c r="F18" s="9">
        <f>E18*E20</f>
        <v>14366.468077121546</v>
      </c>
      <c r="G18" s="15">
        <f t="shared" si="0"/>
        <v>23655.752971806396</v>
      </c>
      <c r="H18" s="16"/>
    </row>
    <row r="19" spans="1:8" s="25" customFormat="1" ht="15">
      <c r="A19" s="13" t="s">
        <v>33</v>
      </c>
      <c r="B19" s="13"/>
      <c r="C19" s="18">
        <v>1002.23</v>
      </c>
      <c r="D19" s="19">
        <f>SUM(D10:D18)</f>
        <v>98000</v>
      </c>
      <c r="E19" s="19">
        <v>639.51</v>
      </c>
      <c r="F19" s="19">
        <f>SUM(F10:F18)</f>
        <v>146999.99999999997</v>
      </c>
      <c r="G19" s="15">
        <f>SUM(G10:G18)</f>
        <v>245000</v>
      </c>
      <c r="H19" s="16"/>
    </row>
    <row r="20" spans="1:8" s="36" customFormat="1" ht="15">
      <c r="A20" s="13" t="s">
        <v>16</v>
      </c>
      <c r="B20" s="13"/>
      <c r="C20" s="34">
        <f>D6/C19</f>
        <v>97.78194625984055</v>
      </c>
      <c r="D20" s="9"/>
      <c r="E20" s="9">
        <f>D7/E19</f>
        <v>229.86348923394473</v>
      </c>
      <c r="F20" s="19"/>
      <c r="G20" s="15"/>
      <c r="H20" s="35"/>
    </row>
    <row r="22" spans="1:7" ht="14.25">
      <c r="A22" s="31"/>
      <c r="B22" s="32"/>
      <c r="C22" s="42"/>
      <c r="D22" s="42"/>
      <c r="E22" s="42"/>
      <c r="F22" s="42"/>
      <c r="G22" s="42"/>
    </row>
    <row r="23" spans="1:7" ht="15">
      <c r="A23" s="32"/>
      <c r="B23" s="32"/>
      <c r="C23" s="31"/>
      <c r="D23" s="31"/>
      <c r="E23" s="31"/>
      <c r="F23" s="31"/>
      <c r="G23" s="33"/>
    </row>
  </sheetData>
  <sheetProtection/>
  <mergeCells count="3">
    <mergeCell ref="A2:G2"/>
    <mergeCell ref="A4:C4"/>
    <mergeCell ref="C22:G22"/>
  </mergeCells>
  <printOptions/>
  <pageMargins left="0.75" right="0.2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administrator</cp:lastModifiedBy>
  <cp:lastPrinted>2015-12-29T08:19:59Z</cp:lastPrinted>
  <dcterms:created xsi:type="dcterms:W3CDTF">2015-12-28T07:11:33Z</dcterms:created>
  <dcterms:modified xsi:type="dcterms:W3CDTF">2016-01-08T08:02:31Z</dcterms:modified>
  <cp:category/>
  <cp:version/>
  <cp:contentType/>
  <cp:contentStatus/>
</cp:coreProperties>
</file>